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lena.dj.golubovic\Desktop\ODELJENJE ZA ADMIN POSLOVE\2025\KONTROLNE LISTE PREISPITIVANJE DECEMBAR 2025\2025\Kontrola upravljanja hemikalijama i biocidnim proizvodima 02122025\"/>
    </mc:Choice>
  </mc:AlternateContent>
  <xr:revisionPtr revIDLastSave="0" documentId="13_ncr:1_{E38B261A-BE63-495A-8B30-AE07E5FC3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Л ХЕМ 01 " sheetId="2" r:id="rId1"/>
  </sheets>
  <definedNames>
    <definedName name="_ftnref1" localSheetId="0">'КЛ ХЕМ 01 '!$B$13</definedName>
    <definedName name="_ftnref2" localSheetId="0">'КЛ ХЕМ 01 '!#REF!</definedName>
    <definedName name="Poena">'КЛ ХЕМ 01 '!$D$42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11" i="2" l="1"/>
  <c r="D13" i="2" l="1"/>
  <c r="D41" i="2"/>
  <c r="D34" i="2"/>
  <c r="D33" i="2"/>
  <c r="D38" i="2"/>
  <c r="D32" i="2"/>
  <c r="D14" i="2"/>
  <c r="D31" i="2"/>
  <c r="D20" i="2"/>
  <c r="D27" i="2"/>
  <c r="D18" i="2"/>
  <c r="D17" i="2"/>
  <c r="D16" i="2"/>
  <c r="D39" i="2"/>
  <c r="D37" i="2"/>
  <c r="D21" i="2"/>
  <c r="D29" i="2"/>
  <c r="D35" i="2"/>
  <c r="D26" i="2"/>
  <c r="D25" i="2"/>
  <c r="D24" i="2"/>
  <c r="D23" i="2"/>
  <c r="D22" i="2"/>
  <c r="D42" i="2" l="1"/>
  <c r="C54" i="2" s="1"/>
</calcChain>
</file>

<file path=xl/sharedStrings.xml><?xml version="1.0" encoding="utf-8"?>
<sst xmlns="http://schemas.openxmlformats.org/spreadsheetml/2006/main" count="89" uniqueCount="65">
  <si>
    <t>УПИС У РЕГИСТАР ХЕМИКАЛИЈА</t>
  </si>
  <si>
    <t>Ред. бр.</t>
  </si>
  <si>
    <t>Да ли се прикупљају прописани подаци о хемикалији?</t>
  </si>
  <si>
    <t>Поени</t>
  </si>
  <si>
    <t>Да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</si>
  <si>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</si>
  <si>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</si>
  <si>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</si>
  <si>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</si>
  <si>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</si>
  <si>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</si>
  <si>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</si>
  <si>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</si>
  <si>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</si>
  <si>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</si>
  <si>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</si>
  <si>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</si>
  <si>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</si>
  <si>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</si>
  <si>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</si>
  <si>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</si>
  <si>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ВОЂЕЊЕ ЕВИДЕНЦИЈЕ О ХЕМИКАЛИЈА</t>
    </r>
    <r>
      <rPr>
        <b/>
        <sz val="14"/>
        <color indexed="8"/>
        <rFont val="Times New Roman"/>
        <family val="1"/>
      </rPr>
      <t>MA</t>
    </r>
  </si>
  <si>
    <r>
      <t>Име и презиме</t>
    </r>
    <r>
      <rPr>
        <sz val="14"/>
        <color indexed="8"/>
        <rFont val="Times New Roman"/>
        <family val="1"/>
      </rPr>
      <t>:</t>
    </r>
  </si>
  <si>
    <t>Да ли се за супстанцу која изазива забринутост примењују мере уписане у решење о упису хемикалије у Регистар хемикалија?</t>
  </si>
  <si>
    <t xml:space="preserve">Да ли je привредни субјект обезбедио саветника за хемикалије?                                                                          </t>
  </si>
  <si>
    <t>Да ли се евиденција и подаци чувају 10 година од последње производње, стављања у промет и коришћења хемикалије?</t>
  </si>
  <si>
    <t>Да ли је безбедносни лист израђен  у складу са Правилником о садржају безбедносног листа?</t>
  </si>
  <si>
    <t>Да ли информације наведене у безбедносном листу одговарају информацијама из извештаја о безбедности хемикалије?</t>
  </si>
  <si>
    <t>Да ли  је сценарио изложености наведен у анексу безбедносног листа?</t>
  </si>
  <si>
    <t>Да ли се у безбедносном листу или на етикети користи алтернативни хемијски назив супстанце садржане у смеши?</t>
  </si>
  <si>
    <t>Да ли је за употребу алтернативног хемијског назива супстанце издато одобрење?</t>
  </si>
  <si>
    <t xml:space="preserve">Да ли привредни субјекат поступа у складу са Правилником о ограничењима и забранама? </t>
  </si>
  <si>
    <t>Да ли су димензије етикете и пиктограма у складу са GHS правилником? </t>
  </si>
  <si>
    <t xml:space="preserve"> Да ли је амбалажа хемикалије у складу са GHS правилником укључујући и тактилно упозорење и затварач? </t>
  </si>
  <si>
    <t>Да ли су елементи обележавања на етикети у складу са  Правилником о ограничењима и забранама?</t>
  </si>
  <si>
    <t>ДОСТАВЉАЊЕ ИНФОРМАЦИЈА О ОДРЕЂЕНОМ ПРОИЗВОДУ</t>
  </si>
  <si>
    <r>
      <t>Одговор</t>
    </r>
    <r>
      <rPr>
        <sz val="14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(изабрати један од понуђених одговора)</t>
    </r>
  </si>
  <si>
    <t>Да ли је етикета на српском језику?</t>
  </si>
  <si>
    <t>Да ли су елементи обележавања на етикети у складу са  Правилником о детергентима?</t>
  </si>
  <si>
    <t>49  и мање</t>
  </si>
  <si>
    <t>од 50 до 59</t>
  </si>
  <si>
    <r>
      <t xml:space="preserve">Да ли се евиденција о хемикалијама води и чува на прописан начин? </t>
    </r>
    <r>
      <rPr>
        <i/>
        <sz val="12"/>
        <color indexed="8"/>
        <rFont val="Times New Roman"/>
        <family val="1"/>
      </rPr>
      <t/>
    </r>
  </si>
  <si>
    <t xml:space="preserve">Да ли је привредни субјект поднео пријаву ради уписа хемикалија у Регистар хемикалија у прописаном року? </t>
  </si>
  <si>
    <t>Да ли је на етикети наведени идентификатор производа у складу са GHS правилником? </t>
  </si>
  <si>
    <t>Да ли су на етикети наведена обавештења о опасности (текст Н ознака), додатна обавештења о опасности (текст EUH ознака) и  обавештења о мерама предострожности (тест Р ознака) у складу са GHS правилником ?</t>
  </si>
  <si>
    <t xml:space="preserve">Да ли је на етикети наведено име, адреса и број телефона снабдевача? </t>
  </si>
  <si>
    <t>Да ли су у безбедносном листу наведени подаци  о класификацији хемикалије у складу са Правилником о садржају безбедносног листа и GHS правилником?</t>
  </si>
  <si>
    <t>Да ли су  у безбедносном листу наведени подаци о обележавању хемикалије у складу са GHS правилником?</t>
  </si>
  <si>
    <t>Да ли су  у безбедносном листу наведени подаци о састојцима супстанце/смеше у складу са  Правилником о безбедносном листу и GHS правилником? </t>
  </si>
  <si>
    <t>Да ли је безбедносни лист израђен и доставља се на српском језику?</t>
  </si>
  <si>
    <t>Да ли је привредни субјект који ставља у промет производ који садржи супстанцу која има карактеристике супстанце са  Листе супстанци које изазивају забринутост, у концентрацији већој од 0,1%, односно супстанцу кандидата за Листу супстанци које изазивају забринутост, сваком дистрибутеру или даљем кориснику у ланцу снабдевања доставио информације довољне за безбедну употребу тог производа, а најмање име те супстанце?</t>
  </si>
  <si>
    <r>
      <t xml:space="preserve">Питање                                                                            </t>
    </r>
    <r>
      <rPr>
        <i/>
        <sz val="12"/>
        <color indexed="8"/>
        <rFont val="Times New Roman"/>
        <family val="1"/>
      </rPr>
      <t xml:space="preserve">(Када је одговор на неко од питања „критичан ризик“  сматра се да је ризик према овој контролној листи „критичан“ </t>
    </r>
  </si>
  <si>
    <t xml:space="preserve">КОНТРОЛА УПРАВЉАЊА ХЕМИКАЛИЈАМА </t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</si>
  <si>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</si>
  <si>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 xml:space="preserve">ИНФОРМАЦИЈЕ О ПРИВРЕДНОМ СУБЈЕКТУ И ХЕМИКАЛИЈИ </t>
  </si>
  <si>
    <t>Назив хемикалије</t>
  </si>
  <si>
    <t>Да ли се на амбалажи хемикалије налази етикета која садржи све елементе обележавања у складу са чланом 18. GHS правилника?</t>
  </si>
  <si>
    <t>ОБЕЛЕЖАВАЊЕ И ПАКОВАЊЕ ХЕМИКАЛИЈЕ</t>
  </si>
  <si>
    <t>БЕЗБЕДНОСНИ ЛИСТ ХЕМИКАЛИЈЕ</t>
  </si>
  <si>
    <t>од 73 до 78</t>
  </si>
  <si>
    <t>од 67 до 72</t>
  </si>
  <si>
    <t>од 60 до 66</t>
  </si>
  <si>
    <t>Није релевантно</t>
  </si>
  <si>
    <t>Контролна листа: Основне одредбе o хемикалији</t>
  </si>
  <si>
    <t>Шифра: КЛ-01-02/08  
Датум: 02.12.2025.   ХЕМ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</si>
</sst>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>
    <font>
      <sz val="12"/>
      <color theme="1"/>
      <name val="Times New Roman"/>
      <family val="2"/>
    </font>
    <font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NewRoman,Bold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2"/>
    </font>
    <font>
      <sz val="8"/>
      <name val="Times New Roman"/>
      <family val="2"/>
    </font>
    <font>
      <sz val="12"/>
      <name val="Times New Roman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0" fontId="11" fillId="0" borderId="0" xfId="0" applyFont="1"/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8"/>
  <sheetViews>
    <sheetView tabSelected="1" view="pageBreakPreview" zoomScale="85" zoomScaleNormal="85" zoomScaleSheetLayoutView="85" workbookViewId="0">
      <selection activeCell="B37" sqref="B37"/>
    </sheetView>
  </sheetViews>
  <sheetFormatPr defaultRowHeight="18.75"/>
  <cols>
    <col min="1" max="1" width="9.875" style="8" customWidth="1"/>
    <col min="2" max="2" width="56.5" style="22" customWidth="1"/>
    <col min="3" max="3" width="18.5" style="32" customWidth="1"/>
    <col min="4" max="4" width="23.25" style="10" customWidth="1"/>
  </cols>
  <sheetData>
    <row r="1" spans="1:4" ht="25.5" customHeight="1">
      <c r="A1" s="47"/>
      <c r="B1" s="61" t="s">
        <v>53</v>
      </c>
      <c r="C1" s="62"/>
      <c r="D1" s="67" t="s">
        <v>64</v>
      </c>
    </row>
    <row r="2" spans="1:4" ht="21" customHeight="1">
      <c r="A2" s="48"/>
      <c r="B2" s="63"/>
      <c r="C2" s="64"/>
      <c r="D2" s="68"/>
    </row>
    <row r="3" spans="1:4" ht="40.5" customHeight="1">
      <c r="A3" s="48"/>
      <c r="B3" s="65"/>
      <c r="C3" s="66"/>
      <c r="D3" s="69"/>
    </row>
    <row r="4" spans="1:4" ht="40.5" customHeight="1" thickBot="1">
      <c r="A4" s="59" t="s">
        <v>52</v>
      </c>
      <c r="B4" s="60"/>
      <c r="C4" s="60"/>
      <c r="D4" s="60"/>
    </row>
    <row r="5" spans="1:4" s="30" customFormat="1" ht="21.75" customHeight="1" thickBot="1">
      <c r="A5" s="54" t="s">
        <v>63</v>
      </c>
      <c r="B5" s="55"/>
      <c r="C5" s="55"/>
      <c r="D5" s="55"/>
    </row>
    <row r="6" spans="1:4" s="30" customFormat="1" ht="18.75" customHeight="1" thickBot="1">
      <c r="A6" s="56" t="s">
        <v>54</v>
      </c>
      <c r="B6" s="57"/>
      <c r="C6" s="57"/>
      <c r="D6" s="57"/>
    </row>
    <row r="7" spans="1:4" ht="15.75" customHeight="1">
      <c r="A7" s="49" t="s">
        <v>5</v>
      </c>
      <c r="B7" s="50"/>
      <c r="C7" s="58"/>
      <c r="D7" s="58"/>
    </row>
    <row r="8" spans="1:4" ht="18.75" customHeight="1">
      <c r="A8" s="51" t="s">
        <v>55</v>
      </c>
      <c r="B8" s="52"/>
      <c r="C8" s="53"/>
      <c r="D8" s="53"/>
    </row>
    <row r="9" spans="1:4" ht="18.75" customHeight="1">
      <c r="A9" s="51" t="s">
        <v>6</v>
      </c>
      <c r="B9" s="52"/>
      <c r="C9" s="53"/>
      <c r="D9" s="53"/>
    </row>
    <row r="10" spans="1:4" ht="66">
      <c r="A10" s="27" t="s">
        <v>1</v>
      </c>
      <c r="B10" s="25" t="s">
        <v>51</v>
      </c>
      <c r="C10" s="11" t="s">
        <v>36</v>
      </c>
      <c r="D10" s="35" t="s">
        <v>3</v>
      </c>
    </row>
    <row r="11" spans="1:4" ht="52.5" customHeight="1">
      <c r="A11" s="31">
        <v>1</v>
      </c>
      <c r="B11" s="26" t="s">
        <v>24</v>
      </c>
      <c r="C11" s="33" t="s">
        <v>4</v>
      </c>
      <c r="D11" s="41">
        <f>IF(C11="Да",2,IF(C11="Не",0,IF(C11="Нема обавезу",2)))</f>
        <v>2</v>
      </c>
    </row>
    <row r="12" spans="1:4" ht="18.75" customHeight="1">
      <c r="A12" s="74" t="s">
        <v>0</v>
      </c>
      <c r="B12" s="75"/>
      <c r="C12" s="75"/>
      <c r="D12" s="75"/>
    </row>
    <row r="13" spans="1:4" ht="51" customHeight="1">
      <c r="A13" s="21">
        <v>2</v>
      </c>
      <c r="B13" s="12" t="s">
        <v>42</v>
      </c>
      <c r="C13" s="19" t="s">
        <v>4</v>
      </c>
      <c r="D13" s="36">
        <f>IF(C13="Да",8,IF(C13="Делимично",0,IF(C13="Не",0,IF(C13="Нема обавезу уписа",8,IF(C13="Није релевантно",6)))))</f>
        <v>8</v>
      </c>
    </row>
    <row r="14" spans="1:4" ht="56.25">
      <c r="A14" s="21">
        <v>3</v>
      </c>
      <c r="B14" s="12" t="s">
        <v>23</v>
      </c>
      <c r="C14" s="19" t="s">
        <v>4</v>
      </c>
      <c r="D14" s="36">
        <f>IF(C14="Не","Критичан ризик",)</f>
        <v>0</v>
      </c>
    </row>
    <row r="15" spans="1:4" ht="18.75" customHeight="1">
      <c r="A15" s="74" t="s">
        <v>21</v>
      </c>
      <c r="B15" s="75"/>
      <c r="C15" s="75"/>
      <c r="D15" s="75"/>
    </row>
    <row r="16" spans="1:4" ht="51" customHeight="1">
      <c r="A16" s="21">
        <v>4</v>
      </c>
      <c r="B16" s="12" t="s">
        <v>41</v>
      </c>
      <c r="C16" s="19" t="s">
        <v>4</v>
      </c>
      <c r="D16" s="36">
        <f>IF(C16="Да",2,IF(C16="Делимично",1,IF(C16="Не",0,IF(C16="Није релевантно",2))))</f>
        <v>2</v>
      </c>
    </row>
    <row r="17" spans="1:4" ht="47.25" customHeight="1">
      <c r="A17" s="21">
        <v>5</v>
      </c>
      <c r="B17" s="12" t="s">
        <v>2</v>
      </c>
      <c r="C17" s="19" t="s">
        <v>4</v>
      </c>
      <c r="D17" s="36">
        <f>IF(C17="Да",2,IF(C17="Делимично",1,IF(C17="Не",0,IF(C17="Није релевантно",2))))</f>
        <v>2</v>
      </c>
    </row>
    <row r="18" spans="1:4" ht="56.25">
      <c r="A18" s="21">
        <v>6</v>
      </c>
      <c r="B18" s="12" t="s">
        <v>25</v>
      </c>
      <c r="C18" s="19" t="s">
        <v>4</v>
      </c>
      <c r="D18" s="36">
        <f>IF(C18="Да",2,IF(C18="Делимично",1,IF(C18="Не",0,IF(C18="Није релевантно",2))))</f>
        <v>2</v>
      </c>
    </row>
    <row r="19" spans="1:4">
      <c r="A19" s="76" t="s">
        <v>58</v>
      </c>
      <c r="B19" s="77"/>
      <c r="C19" s="77"/>
      <c r="D19" s="77"/>
    </row>
    <row r="20" spans="1:4" ht="53.25" customHeight="1">
      <c r="A20" s="21">
        <v>7</v>
      </c>
      <c r="B20" s="12" t="s">
        <v>49</v>
      </c>
      <c r="C20" s="19" t="s">
        <v>4</v>
      </c>
      <c r="D20" s="40">
        <f>IF(C20="Не","Критичан ризик",)</f>
        <v>0</v>
      </c>
    </row>
    <row r="21" spans="1:4" ht="55.5" customHeight="1">
      <c r="A21" s="21">
        <v>8</v>
      </c>
      <c r="B21" s="12" t="s">
        <v>26</v>
      </c>
      <c r="C21" s="19" t="s">
        <v>4</v>
      </c>
      <c r="D21" s="36">
        <f>IF(C21="Да",6,IF(C21="У великој мери усклађен",4,IF(C21="Претежно неусклађен",2,IF(C21="Не",0))))</f>
        <v>6</v>
      </c>
    </row>
    <row r="22" spans="1:4" ht="56.25">
      <c r="A22" s="21">
        <v>9</v>
      </c>
      <c r="B22" s="12" t="s">
        <v>27</v>
      </c>
      <c r="C22" s="19" t="s">
        <v>4</v>
      </c>
      <c r="D22" s="36">
        <f>IF(C22="Да",2,IF(C22="Делимично",1,IF(C22="Не",0,IF(C22="Није релевантно",2))))</f>
        <v>2</v>
      </c>
    </row>
    <row r="23" spans="1:4" ht="58.5" customHeight="1">
      <c r="A23" s="21">
        <v>10</v>
      </c>
      <c r="B23" s="12" t="s">
        <v>28</v>
      </c>
      <c r="C23" s="19" t="s">
        <v>4</v>
      </c>
      <c r="D23" s="36">
        <f>IF(C23="Да",2,IF(C23="Делимично",1,IF(C23="Не",0,IF(C23="Није релевантно",2))))</f>
        <v>2</v>
      </c>
    </row>
    <row r="24" spans="1:4" ht="67.5" customHeight="1">
      <c r="A24" s="21">
        <v>11</v>
      </c>
      <c r="B24" s="12" t="s">
        <v>46</v>
      </c>
      <c r="C24" s="19" t="s">
        <v>4</v>
      </c>
      <c r="D24" s="36">
        <f>IF(C24="Да",6,IF(C24="Делимично",2,IF(C24="Не",0,IF(C24="Није релевантно",0))))</f>
        <v>6</v>
      </c>
    </row>
    <row r="25" spans="1:4" ht="63" customHeight="1">
      <c r="A25" s="21">
        <v>12</v>
      </c>
      <c r="B25" s="12" t="s">
        <v>47</v>
      </c>
      <c r="C25" s="19" t="s">
        <v>4</v>
      </c>
      <c r="D25" s="36">
        <f>IF(C25="Да",6,IF(C25="Делимично",2,IF(C25="Не",0,IF(C25="Није релевантно",0))))</f>
        <v>6</v>
      </c>
    </row>
    <row r="26" spans="1:4" ht="66" customHeight="1">
      <c r="A26" s="21">
        <v>13</v>
      </c>
      <c r="B26" s="13" t="s">
        <v>48</v>
      </c>
      <c r="C26" s="19" t="s">
        <v>4</v>
      </c>
      <c r="D26" s="36">
        <f>IF(C26="Да",6,IF(C26="Делимично",2,IF(C26="Не",0,IF(C26="Није релевантно",0))))</f>
        <v>6</v>
      </c>
    </row>
    <row r="27" spans="1:4" ht="50.25" customHeight="1">
      <c r="A27" s="21">
        <v>14</v>
      </c>
      <c r="B27" s="13" t="s">
        <v>31</v>
      </c>
      <c r="C27" s="19" t="s">
        <v>4</v>
      </c>
      <c r="D27" s="36">
        <f>IF(C27="Не","Критичан ризик",)</f>
        <v>0</v>
      </c>
    </row>
    <row r="28" spans="1:4" ht="60" customHeight="1">
      <c r="A28" s="21">
        <v>15</v>
      </c>
      <c r="B28" s="13" t="s">
        <v>29</v>
      </c>
      <c r="C28" s="19" t="s">
        <v>4</v>
      </c>
      <c r="D28" s="36"/>
    </row>
    <row r="29" spans="1:4" ht="37.5">
      <c r="A29" s="21">
        <v>16</v>
      </c>
      <c r="B29" s="13" t="s">
        <v>30</v>
      </c>
      <c r="C29" s="19" t="s">
        <v>4</v>
      </c>
      <c r="D29" s="36">
        <f>IF(C29="Да",4,IF(C29="Делимично",2,IF(C29="Не",0,IF(C29="Није релевантно",4))))</f>
        <v>4</v>
      </c>
    </row>
    <row r="30" spans="1:4">
      <c r="A30" s="76" t="s">
        <v>57</v>
      </c>
      <c r="B30" s="77"/>
      <c r="C30" s="77"/>
      <c r="D30" s="77"/>
    </row>
    <row r="31" spans="1:4" ht="50.25" customHeight="1">
      <c r="A31" s="21">
        <v>17</v>
      </c>
      <c r="B31" s="13" t="s">
        <v>37</v>
      </c>
      <c r="C31" s="19" t="s">
        <v>4</v>
      </c>
      <c r="D31" s="36">
        <f>IF(C31="Не","Критичан ризик",)</f>
        <v>0</v>
      </c>
    </row>
    <row r="32" spans="1:4" ht="60.75" customHeight="1">
      <c r="A32" s="21">
        <v>18</v>
      </c>
      <c r="B32" s="13" t="s">
        <v>56</v>
      </c>
      <c r="C32" s="19" t="s">
        <v>4</v>
      </c>
      <c r="D32" s="36">
        <f>IF(C32="Да",6,IF(C32="Делимично",2,IF(C32="Не",0,IF(C32="Није релевантно",6))))</f>
        <v>6</v>
      </c>
    </row>
    <row r="33" spans="1:4" s="46" customFormat="1" ht="54.75" customHeight="1">
      <c r="A33" s="42">
        <v>19</v>
      </c>
      <c r="B33" s="43" t="s">
        <v>43</v>
      </c>
      <c r="C33" s="44" t="s">
        <v>62</v>
      </c>
      <c r="D33" s="45">
        <f>IF(C33="Да",2,IF(C33="Делимично",1,IF(C33="Не",0,IF(C33="Није релевантно",2))))</f>
        <v>2</v>
      </c>
    </row>
    <row r="34" spans="1:4" s="46" customFormat="1" ht="99" customHeight="1">
      <c r="A34" s="42">
        <v>20</v>
      </c>
      <c r="B34" s="43" t="s">
        <v>44</v>
      </c>
      <c r="C34" s="44" t="s">
        <v>4</v>
      </c>
      <c r="D34" s="45">
        <f>IF(C34="Да",4,IF(C34="Делимично",2,IF(C34="Не",0,IF(C34="Није релевантно",4))))</f>
        <v>4</v>
      </c>
    </row>
    <row r="35" spans="1:4" s="46" customFormat="1" ht="76.5" customHeight="1">
      <c r="A35" s="42">
        <v>21</v>
      </c>
      <c r="B35" s="43" t="s">
        <v>45</v>
      </c>
      <c r="C35" s="44" t="s">
        <v>4</v>
      </c>
      <c r="D35" s="45">
        <f>IF(C35="Да",4,IF(C35="Делимично",2,IF(C35="Не",0,IF(C35="Није релевантно",4))))</f>
        <v>4</v>
      </c>
    </row>
    <row r="36" spans="1:4" s="46" customFormat="1" ht="75" customHeight="1">
      <c r="A36" s="42">
        <v>22</v>
      </c>
      <c r="B36" s="43" t="s">
        <v>32</v>
      </c>
      <c r="C36" s="44" t="s">
        <v>4</v>
      </c>
      <c r="D36" s="45">
        <f>IF(C36="Да",2,IF(C36="Делимично",2,IF(C36="Не",0,IF(C36="Није релевантно",2))))</f>
        <v>2</v>
      </c>
    </row>
    <row r="37" spans="1:4" s="46" customFormat="1" ht="66.75" customHeight="1">
      <c r="A37" s="42">
        <v>23</v>
      </c>
      <c r="B37" s="43" t="s">
        <v>34</v>
      </c>
      <c r="C37" s="44" t="s">
        <v>4</v>
      </c>
      <c r="D37" s="45">
        <f>IF(C37="Да",4,IF(C37="Делимично",2,IF(C37="Не",0,IF(C37="Није релевантно",4))))</f>
        <v>4</v>
      </c>
    </row>
    <row r="38" spans="1:4" ht="51.75" customHeight="1">
      <c r="A38" s="21">
        <v>24</v>
      </c>
      <c r="B38" s="13" t="s">
        <v>38</v>
      </c>
      <c r="C38" s="19" t="s">
        <v>4</v>
      </c>
      <c r="D38" s="36">
        <f>IF(C38="Да",4,IF(C38="Делимично",2,IF(C38="Не",0,IF(C38="Није релевантно",4))))</f>
        <v>4</v>
      </c>
    </row>
    <row r="39" spans="1:4" ht="63.75" customHeight="1">
      <c r="A39" s="21">
        <v>25</v>
      </c>
      <c r="B39" s="12" t="s">
        <v>33</v>
      </c>
      <c r="C39" s="19" t="s">
        <v>4</v>
      </c>
      <c r="D39" s="36">
        <f>IF(C39="Да",4,IF(C39="Делимично",2,IF(C39="Не",0,IF(C39="Није релевантно",4))))</f>
        <v>4</v>
      </c>
    </row>
    <row r="40" spans="1:4" ht="86.25" customHeight="1">
      <c r="A40" s="76" t="s">
        <v>35</v>
      </c>
      <c r="B40" s="77"/>
      <c r="C40" s="77"/>
      <c r="D40" s="77"/>
    </row>
    <row r="41" spans="1:4" ht="174" customHeight="1">
      <c r="A41" s="21">
        <v>26</v>
      </c>
      <c r="B41" s="20" t="s">
        <v>50</v>
      </c>
      <c r="C41" s="19" t="s">
        <v>4</v>
      </c>
      <c r="D41" s="36">
        <f>IF(C41="Не","Критичан ризик",)</f>
        <v>0</v>
      </c>
    </row>
    <row r="42" spans="1:4" ht="167.25" customHeight="1">
      <c r="A42" s="37"/>
      <c r="B42" s="20"/>
      <c r="C42" s="38" t="s">
        <v>7</v>
      </c>
      <c r="D42" s="39">
        <f>IF(COUNTIF(D13:D41,"Критичан ризик")&gt;0,"Критичан ризик",SUM(D11:D41))</f>
        <v>78</v>
      </c>
    </row>
    <row r="43" spans="1:4" ht="35.25" customHeight="1">
      <c r="A43" s="82"/>
      <c r="B43" s="83"/>
      <c r="C43" s="83"/>
      <c r="D43" s="84"/>
    </row>
    <row r="44" spans="1:4" ht="33" customHeight="1">
      <c r="A44" s="82"/>
      <c r="B44" s="83"/>
      <c r="C44" s="83"/>
      <c r="D44" s="84"/>
    </row>
    <row r="45" spans="1:4" ht="19.5" thickBot="1">
      <c r="A45" s="23"/>
      <c r="D45" s="9"/>
    </row>
    <row r="46" spans="1:4" ht="19.5" thickBot="1">
      <c r="A46" s="23"/>
      <c r="B46" s="14" t="s">
        <v>8</v>
      </c>
      <c r="C46" s="1" t="s">
        <v>14</v>
      </c>
      <c r="D46" s="1" t="s">
        <v>15</v>
      </c>
    </row>
    <row r="47" spans="1:4">
      <c r="A47" s="23"/>
      <c r="B47" s="15" t="s">
        <v>9</v>
      </c>
      <c r="C47" s="2" t="s">
        <v>59</v>
      </c>
      <c r="D47" s="3">
        <v>5</v>
      </c>
    </row>
    <row r="48" spans="1:4">
      <c r="A48" s="23"/>
      <c r="B48" s="16" t="s">
        <v>10</v>
      </c>
      <c r="C48" s="4" t="s">
        <v>60</v>
      </c>
      <c r="D48" s="5">
        <v>4</v>
      </c>
    </row>
    <row r="49" spans="1:4">
      <c r="A49" s="23"/>
      <c r="B49" s="16" t="s">
        <v>11</v>
      </c>
      <c r="C49" s="4" t="s">
        <v>61</v>
      </c>
      <c r="D49" s="5">
        <v>3</v>
      </c>
    </row>
    <row r="50" spans="1:4">
      <c r="A50" s="23"/>
      <c r="B50" s="16" t="s">
        <v>12</v>
      </c>
      <c r="C50" s="4" t="s">
        <v>40</v>
      </c>
      <c r="D50" s="5">
        <v>2</v>
      </c>
    </row>
    <row r="51" spans="1:4" ht="19.5" thickBot="1">
      <c r="A51" s="23"/>
      <c r="B51" s="17" t="s">
        <v>13</v>
      </c>
      <c r="C51" s="6" t="s">
        <v>39</v>
      </c>
      <c r="D51" s="7">
        <v>1</v>
      </c>
    </row>
    <row r="52" spans="1:4" ht="15" customHeight="1" thickBot="1">
      <c r="A52" s="23"/>
      <c r="D52" s="28"/>
    </row>
    <row r="53" spans="1:4" ht="24.75" customHeight="1">
      <c r="A53" s="23"/>
      <c r="C53" s="87" t="s">
        <v>16</v>
      </c>
      <c r="D53" s="88"/>
    </row>
    <row r="54" spans="1:4" ht="26.25" customHeight="1" thickBot="1">
      <c r="A54" s="23"/>
      <c r="C54" s="89" t="str">
        <f>IF(Poena="Критичан ризик",B51,IF(Poena&gt;72,B47,IF(Poena&gt;66,B48, IF(Poena&gt;59,B49,IF(Poena&gt;49,B50, B51)))))</f>
        <v>Незнатан</v>
      </c>
      <c r="D54" s="90"/>
    </row>
    <row r="55" spans="1:4" ht="13.5" customHeight="1" thickBot="1">
      <c r="A55" s="24"/>
      <c r="B55" s="18"/>
      <c r="C55" s="34"/>
      <c r="D55" s="29"/>
    </row>
    <row r="56" spans="1:4" ht="42.75" customHeight="1" thickBot="1">
      <c r="A56" s="78" t="s">
        <v>20</v>
      </c>
      <c r="B56" s="79"/>
      <c r="C56" s="80" t="s">
        <v>17</v>
      </c>
      <c r="D56" s="81"/>
    </row>
    <row r="57" spans="1:4" ht="32.25" customHeight="1" thickBot="1">
      <c r="A57" s="85" t="s">
        <v>22</v>
      </c>
      <c r="B57" s="86"/>
      <c r="C57" s="85" t="s">
        <v>18</v>
      </c>
      <c r="D57" s="86"/>
    </row>
    <row r="58" spans="1:4">
      <c r="A58" s="70">
        <v>1</v>
      </c>
      <c r="B58" s="71"/>
      <c r="C58" s="72">
        <v>1</v>
      </c>
      <c r="D58" s="73"/>
    </row>
    <row r="59" spans="1:4">
      <c r="A59" s="97">
        <v>2</v>
      </c>
      <c r="B59" s="98"/>
      <c r="C59" s="91">
        <v>2</v>
      </c>
      <c r="D59" s="92"/>
    </row>
    <row r="60" spans="1:4" ht="19.5" thickBot="1">
      <c r="A60" s="99">
        <v>3</v>
      </c>
      <c r="B60" s="100"/>
      <c r="C60" s="93">
        <v>3</v>
      </c>
      <c r="D60" s="94"/>
    </row>
    <row r="61" spans="1:4" ht="19.5" thickBot="1">
      <c r="A61" s="85" t="s">
        <v>19</v>
      </c>
      <c r="B61" s="86"/>
      <c r="C61" s="95"/>
      <c r="D61" s="96"/>
    </row>
    <row r="62" spans="1:4">
      <c r="D62" s="9"/>
    </row>
    <row r="63" spans="1:4">
      <c r="D63" s="9"/>
    </row>
    <row r="64" spans="1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9"/>
    </row>
    <row r="76" spans="4:4">
      <c r="D76" s="9"/>
    </row>
    <row r="77" spans="4:4">
      <c r="D77" s="9"/>
    </row>
    <row r="78" spans="4:4">
      <c r="D78" s="9"/>
    </row>
    <row r="79" spans="4:4">
      <c r="D79" s="9"/>
    </row>
    <row r="80" spans="4:4">
      <c r="D80" s="9"/>
    </row>
    <row r="81" spans="4:4">
      <c r="D81" s="9"/>
    </row>
    <row r="82" spans="4:4">
      <c r="D82" s="9"/>
    </row>
    <row r="83" spans="4:4">
      <c r="D83" s="9"/>
    </row>
    <row r="84" spans="4:4">
      <c r="D84" s="9"/>
    </row>
    <row r="85" spans="4:4">
      <c r="D85" s="9"/>
    </row>
    <row r="86" spans="4:4">
      <c r="D86" s="9"/>
    </row>
    <row r="87" spans="4:4">
      <c r="D87" s="9"/>
    </row>
    <row r="88" spans="4:4">
      <c r="D88" s="9"/>
    </row>
    <row r="89" spans="4:4">
      <c r="D89" s="9"/>
    </row>
    <row r="90" spans="4:4">
      <c r="D90" s="9"/>
    </row>
    <row r="91" spans="4:4">
      <c r="D91" s="9"/>
    </row>
    <row r="92" spans="4:4">
      <c r="D92" s="9"/>
    </row>
    <row r="93" spans="4:4">
      <c r="D93" s="9"/>
    </row>
    <row r="94" spans="4:4">
      <c r="D94" s="9"/>
    </row>
    <row r="95" spans="4:4">
      <c r="D95" s="9"/>
    </row>
    <row r="96" spans="4:4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  <row r="139" spans="4:4">
      <c r="D139" s="9"/>
    </row>
    <row r="140" spans="4:4">
      <c r="D140" s="9"/>
    </row>
    <row r="141" spans="4:4">
      <c r="D141" s="9"/>
    </row>
    <row r="142" spans="4:4">
      <c r="D142" s="9"/>
    </row>
    <row r="143" spans="4:4">
      <c r="D143" s="9"/>
    </row>
    <row r="144" spans="4:4">
      <c r="D144" s="9"/>
    </row>
    <row r="145" spans="4:4">
      <c r="D145" s="9"/>
    </row>
    <row r="146" spans="4:4">
      <c r="D146" s="9"/>
    </row>
    <row r="147" spans="4:4">
      <c r="D147" s="9"/>
    </row>
    <row r="148" spans="4:4">
      <c r="D148" s="9"/>
    </row>
    <row r="149" spans="4:4">
      <c r="D149" s="9"/>
    </row>
    <row r="150" spans="4:4">
      <c r="D150" s="9"/>
    </row>
    <row r="151" spans="4:4">
      <c r="D151" s="9"/>
    </row>
    <row r="152" spans="4:4">
      <c r="D152" s="9"/>
    </row>
    <row r="153" spans="4:4">
      <c r="D153" s="9"/>
    </row>
    <row r="154" spans="4:4">
      <c r="D154" s="9"/>
    </row>
    <row r="155" spans="4:4">
      <c r="D155" s="9"/>
    </row>
    <row r="156" spans="4:4">
      <c r="D156" s="9"/>
    </row>
    <row r="157" spans="4:4">
      <c r="D157" s="9"/>
    </row>
    <row r="158" spans="4:4">
      <c r="D158" s="9"/>
    </row>
    <row r="159" spans="4:4">
      <c r="D159" s="9"/>
    </row>
    <row r="160" spans="4:4">
      <c r="D160" s="9"/>
    </row>
    <row r="161" spans="4:4">
      <c r="D161" s="9"/>
    </row>
    <row r="162" spans="4:4">
      <c r="D162" s="9"/>
    </row>
    <row r="163" spans="4:4">
      <c r="D163" s="9"/>
    </row>
    <row r="164" spans="4:4">
      <c r="D164" s="9"/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  <row r="174" spans="4:4">
      <c r="D174" s="9"/>
    </row>
    <row r="175" spans="4:4">
      <c r="D175" s="9"/>
    </row>
    <row r="176" spans="4:4">
      <c r="D176" s="9"/>
    </row>
    <row r="177" spans="4:4">
      <c r="D177" s="9"/>
    </row>
    <row r="178" spans="4:4">
      <c r="D178" s="9"/>
    </row>
    <row r="179" spans="4:4">
      <c r="D179" s="9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>
      <c r="D184" s="9"/>
    </row>
    <row r="185" spans="4:4">
      <c r="D185" s="9"/>
    </row>
    <row r="186" spans="4:4">
      <c r="D186" s="9"/>
    </row>
    <row r="187" spans="4:4">
      <c r="D187" s="9"/>
    </row>
    <row r="188" spans="4:4">
      <c r="D188" s="9"/>
    </row>
    <row r="189" spans="4:4">
      <c r="D189" s="9"/>
    </row>
    <row r="190" spans="4:4">
      <c r="D190" s="9"/>
    </row>
    <row r="191" spans="4:4">
      <c r="D191" s="9"/>
    </row>
    <row r="192" spans="4:4">
      <c r="D192" s="9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9"/>
    </row>
    <row r="198" spans="4:4">
      <c r="D198" s="9"/>
    </row>
    <row r="199" spans="4:4">
      <c r="D199" s="9"/>
    </row>
    <row r="200" spans="4:4">
      <c r="D200" s="9"/>
    </row>
    <row r="201" spans="4:4">
      <c r="D201" s="9"/>
    </row>
    <row r="202" spans="4:4">
      <c r="D202" s="9"/>
    </row>
    <row r="203" spans="4:4">
      <c r="D203" s="9"/>
    </row>
    <row r="204" spans="4:4">
      <c r="D204" s="9"/>
    </row>
    <row r="205" spans="4:4">
      <c r="D205" s="9"/>
    </row>
    <row r="206" spans="4:4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9"/>
    </row>
    <row r="212" spans="4:4">
      <c r="D212" s="9"/>
    </row>
    <row r="213" spans="4:4">
      <c r="D213" s="9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9"/>
    </row>
    <row r="220" spans="4:4">
      <c r="D220" s="9"/>
    </row>
    <row r="221" spans="4:4">
      <c r="D221" s="9"/>
    </row>
    <row r="222" spans="4:4">
      <c r="D222" s="9"/>
    </row>
    <row r="223" spans="4:4">
      <c r="D223" s="9"/>
    </row>
    <row r="224" spans="4:4">
      <c r="D224" s="9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9"/>
    </row>
    <row r="230" spans="4:4">
      <c r="D230" s="9"/>
    </row>
    <row r="231" spans="4:4">
      <c r="D231" s="9"/>
    </row>
    <row r="232" spans="4:4">
      <c r="D232" s="9"/>
    </row>
    <row r="233" spans="4:4">
      <c r="D233" s="9"/>
    </row>
    <row r="234" spans="4:4">
      <c r="D234" s="9"/>
    </row>
    <row r="235" spans="4:4">
      <c r="D235" s="9"/>
    </row>
    <row r="236" spans="4:4">
      <c r="D236" s="9"/>
    </row>
    <row r="237" spans="4:4">
      <c r="D237" s="9"/>
    </row>
    <row r="238" spans="4:4">
      <c r="D238" s="9"/>
    </row>
    <row r="239" spans="4:4">
      <c r="D239" s="9"/>
    </row>
    <row r="240" spans="4:4">
      <c r="D240" s="9"/>
    </row>
    <row r="241" spans="4:4">
      <c r="D241" s="9"/>
    </row>
    <row r="242" spans="4:4">
      <c r="D242" s="9"/>
    </row>
    <row r="243" spans="4:4">
      <c r="D243" s="9"/>
    </row>
    <row r="244" spans="4:4">
      <c r="D244" s="9"/>
    </row>
    <row r="245" spans="4:4">
      <c r="D245" s="9"/>
    </row>
    <row r="246" spans="4:4">
      <c r="D246" s="9"/>
    </row>
    <row r="247" spans="4:4">
      <c r="D247" s="9"/>
    </row>
    <row r="248" spans="4:4">
      <c r="D248" s="9"/>
    </row>
  </sheetData>
  <dataConsolidate/>
  <mergeCells count="33">
    <mergeCell ref="A61:B61"/>
    <mergeCell ref="C59:D59"/>
    <mergeCell ref="C60:D60"/>
    <mergeCell ref="C61:D61"/>
    <mergeCell ref="A59:B59"/>
    <mergeCell ref="A60:B60"/>
    <mergeCell ref="A58:B58"/>
    <mergeCell ref="C58:D58"/>
    <mergeCell ref="A12:D12"/>
    <mergeCell ref="A15:D15"/>
    <mergeCell ref="A19:D19"/>
    <mergeCell ref="A56:B56"/>
    <mergeCell ref="C56:D56"/>
    <mergeCell ref="A44:D44"/>
    <mergeCell ref="A30:D30"/>
    <mergeCell ref="C57:D57"/>
    <mergeCell ref="A57:B57"/>
    <mergeCell ref="A40:D40"/>
    <mergeCell ref="C53:D53"/>
    <mergeCell ref="C54:D54"/>
    <mergeCell ref="A43:D43"/>
    <mergeCell ref="A1:A3"/>
    <mergeCell ref="A7:B7"/>
    <mergeCell ref="A8:B8"/>
    <mergeCell ref="A9:B9"/>
    <mergeCell ref="C9:D9"/>
    <mergeCell ref="C8:D8"/>
    <mergeCell ref="A5:D5"/>
    <mergeCell ref="A6:D6"/>
    <mergeCell ref="C7:D7"/>
    <mergeCell ref="A4:D4"/>
    <mergeCell ref="B1:C3"/>
    <mergeCell ref="D1:D3"/>
  </mergeCells>
  <phoneticPr fontId="10" type="noConversion"/>
  <dataValidations disablePrompts="1" count="9">
    <dataValidation type="list" allowBlank="1" showInputMessage="1" showErrorMessage="1" sqref="C28" xr:uid="{00000000-0002-0000-0000-000000000000}">
      <formula1>"Да, Не"</formula1>
    </dataValidation>
    <dataValidation type="list" allowBlank="1" showInputMessage="1" showErrorMessage="1" sqref="C41 C14 C20 C22:C23 C27 C29 C31 C17:C18 C37" xr:uid="{00000000-0002-0000-0000-000001000000}">
      <formula1>"Да, Не, Није релевантно"</formula1>
    </dataValidation>
    <dataValidation type="list" allowBlank="1" showInputMessage="1" showErrorMessage="1" sqref="C38:C39 C16 C32" xr:uid="{00000000-0002-0000-0000-000002000000}">
      <formula1>"Да, Не, Делимично, Није релевантно"</formula1>
    </dataValidation>
    <dataValidation type="list" allowBlank="1" showInputMessage="1" showErrorMessage="1" sqref="C24:C26" xr:uid="{00000000-0002-0000-0000-000003000000}">
      <formula1>"Да, Не, Делимично"</formula1>
    </dataValidation>
    <dataValidation type="list" allowBlank="1" showInputMessage="1" showErrorMessage="1" sqref="C21" xr:uid="{00000000-0002-0000-0000-000004000000}">
      <formula1>"Да, Не, У великој мери усклађен, Претежно неусклађен"</formula1>
    </dataValidation>
    <dataValidation type="list" allowBlank="1" showInputMessage="1" showErrorMessage="1" sqref="C11" xr:uid="{00000000-0002-0000-0000-000005000000}">
      <formula1>"Да, Не, Нема обавезу"</formula1>
    </dataValidation>
    <dataValidation type="list" allowBlank="1" showInputMessage="1" showErrorMessage="1" sqref="C13" xr:uid="{00000000-0002-0000-0000-000006000000}">
      <formula1>"Да, Не, Нема обавезу уписа, Није релевантно"</formula1>
    </dataValidation>
    <dataValidation type="list" allowBlank="1" showInputMessage="1" showErrorMessage="1" sqref="C33 C34 C35" xr:uid="{00000000-0002-0000-0000-000007000000}">
      <formula1>"Да, Не, Делимично, Није релевантно,"</formula1>
    </dataValidation>
    <dataValidation type="list" allowBlank="1" showInputMessage="1" showErrorMessage="1" sqref="C36" xr:uid="{00000000-0002-0000-0000-000008000000}">
      <formula1>"Да, Не, Није релевантно,"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fitToHeight="0" orientation="landscape" r:id="rId1"/>
  <headerFooter>
    <oddFooter>&amp;C&amp;P/&amp;N</oddFooter>
  </headerFooter>
  <rowBreaks count="4" manualBreakCount="4">
    <brk id="14" max="16383" man="1"/>
    <brk id="21" max="16383" man="1"/>
    <brk id="34" max="6" man="1"/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КЛ ХЕМ 01 </vt:lpstr>
      <vt:lpstr>'КЛ ХЕМ 01 '!_ftnref1</vt:lpstr>
      <vt:lpstr>Poena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Jelena Đaja Golubović</cp:lastModifiedBy>
  <cp:lastPrinted>2019-03-22T11:48:09Z</cp:lastPrinted>
  <dcterms:created xsi:type="dcterms:W3CDTF">2016-07-11T09:53:35Z</dcterms:created>
  <dcterms:modified xsi:type="dcterms:W3CDTF">2025-12-08T11:05:51Z</dcterms:modified>
</cp:coreProperties>
</file>